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ita Figueiredo\Downloads\"/>
    </mc:Choice>
  </mc:AlternateContent>
  <xr:revisionPtr revIDLastSave="0" documentId="13_ncr:1_{73130796-AD1C-4403-9459-14A2CCDCA030}" xr6:coauthVersionLast="47" xr6:coauthVersionMax="47" xr10:uidLastSave="{00000000-0000-0000-0000-000000000000}"/>
  <workbookProtection workbookAlgorithmName="SHA-512" workbookHashValue="016l26jRa0YiYDAObY2HxI8S0IpWerkzjTT5hXXKxBBiu04hUVMCRV1xgJezUYO/+0WAkLsRbyThjG/Ad5kz5Q==" workbookSaltValue="M8ZmO597aZup71KK5rM5Bg==" workbookSpinCount="100000" lockStructure="1"/>
  <bookViews>
    <workbookView xWindow="-109" yWindow="-109" windowWidth="26301" windowHeight="14169" xr2:uid="{00000000-000D-0000-FFFF-FFFF00000000}"/>
  </bookViews>
  <sheets>
    <sheet name="Folha1" sheetId="1" r:id="rId1"/>
    <sheet name="Settings" sheetId="2" state="hidden" r:id="rId2"/>
  </sheets>
  <definedNames>
    <definedName name="_xlnm.Print_Area" localSheetId="0">Folha1!$A$1:$J$42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I16" i="1" s="1"/>
  <c r="G11" i="1"/>
  <c r="I11" i="1" s="1"/>
  <c r="D9" i="2"/>
  <c r="D10" i="2"/>
  <c r="D11" i="2"/>
  <c r="D12" i="2"/>
  <c r="D13" i="2"/>
  <c r="I18" i="1" l="1"/>
  <c r="I20" i="1" s="1"/>
  <c r="I26" i="1" s="1"/>
  <c r="I28" i="1" s="1"/>
  <c r="I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Miguel Pacheco</author>
  </authors>
  <commentList>
    <comment ref="A7" authorId="0" shapeId="0" xr:uid="{628E9120-B3C6-4A62-BB63-ED5F55CE5CDF}">
      <text>
        <r>
          <rPr>
            <sz val="9"/>
            <color indexed="81"/>
            <rFont val="Tahoma"/>
            <family val="2"/>
          </rPr>
          <t xml:space="preserve">1. De acordo com a última nota de liquidação de impostos sobre o rendimento, referente a todos os elementos do agregado familiar
ou
2. De acordo com a certidão emitida pela Repartição de Finanças em como está isento da apresentação de declaração de rendimentos
ou 
3. De acordo com a certidão emitida pelos serviços de Segurança Social com o valor abonos e pensões atribuídos a membros do agregado familiar
</t>
        </r>
      </text>
    </comment>
    <comment ref="I11" authorId="0" shapeId="0" xr:uid="{8B07EE88-761D-44A8-A67C-71640B1902B9}">
      <text>
        <r>
          <rPr>
            <sz val="9"/>
            <color indexed="81"/>
            <rFont val="Arial Narrow"/>
            <family val="2"/>
          </rPr>
          <t xml:space="preserve">a. Rendimento Per Capita Mensal (RPM) do agregado familiar indexado ao salário mínimo nacional (SMN):
i. Até 35% do SMN – 40 Pontos, Bolsa até ao limite de 50% para RPM 
ii.  &gt;35% e até 45% do SMN – 35 pontos, Bolsa até ao limite de 37,5% para RPM  
iii.  &gt;45% e até 50% do SMN – 30 pontos, Bolsa até ao limite de 25% para RPM 
iv.  &gt;50% e até 60% do SMN – 25 pontos, Bolsa até ao limite de 12,5% para RPM 
v. &gt;60% do SMN – 0 pontos 
</t>
        </r>
      </text>
    </comment>
    <comment ref="I16" authorId="0" shapeId="0" xr:uid="{AE18693F-32D6-43CC-9F2D-F61E70722D25}">
      <text>
        <r>
          <rPr>
            <sz val="9"/>
            <color indexed="81"/>
            <rFont val="Arial Narrow"/>
            <family val="2"/>
          </rPr>
          <t xml:space="preserve">Dimensão do Agregado Familiar:
 i.  Agregado familiar com número de elementos ≤ 4 – 15 pontos □
 ii.  Agregado familiar com número de elementos ≥ 5 e ≤ 7 – 20 pontos □
 iii.  Agregado familiar com número de elementos ≥ 8 e ≤10 – 25 pontos □
 iv. Agregado familiar com número de elementos ≥ 11 – 30 pontos □
</t>
        </r>
      </text>
    </comment>
    <comment ref="A18" authorId="0" shapeId="0" xr:uid="{4AF011DD-F3F3-4738-88CD-BCCC79BF1C05}">
      <text>
        <r>
          <rPr>
            <sz val="9"/>
            <color indexed="81"/>
            <rFont val="Tahoma"/>
            <family val="2"/>
          </rPr>
          <t>O resultado deste simular não traduz o resultado final da Bolsa de Formação a Atribuir</t>
        </r>
      </text>
    </comment>
    <comment ref="A20" authorId="0" shapeId="0" xr:uid="{2DDB67E7-F6C5-44B2-82B8-E69195505B06}">
      <text>
        <r>
          <rPr>
            <sz val="9"/>
            <color indexed="81"/>
            <rFont val="Tahoma"/>
            <family val="2"/>
          </rPr>
          <t>O resultado deste simular não traduz o resultado final da Bolsa de Formação a Atribuir</t>
        </r>
      </text>
    </comment>
    <comment ref="A22" authorId="0" shapeId="0" xr:uid="{93999632-10EE-4589-AA8C-28970B1DDB4D}">
      <text>
        <r>
          <rPr>
            <sz val="9"/>
            <color indexed="81"/>
            <rFont val="Tahoma"/>
            <family val="2"/>
          </rPr>
          <t>Colocar o N.º de Propinas: 15</t>
        </r>
      </text>
    </comment>
    <comment ref="I22" authorId="0" shapeId="0" xr:uid="{4AA07C7D-7E05-42A2-82AD-666B712E2893}">
      <text>
        <r>
          <rPr>
            <sz val="9"/>
            <color indexed="81"/>
            <rFont val="Arial Narrow"/>
            <family val="2"/>
          </rPr>
          <t>Certificar-se de que o valor que vai colocar está de acordo com a informação prestada</t>
        </r>
      </text>
    </comment>
    <comment ref="A24" authorId="0" shapeId="0" xr:uid="{95E7DD36-D331-4E7F-A3FA-55F07BE7F5D5}">
      <text>
        <r>
          <rPr>
            <sz val="9"/>
            <color indexed="81"/>
            <rFont val="Tahoma"/>
            <family val="2"/>
          </rPr>
          <t>Valor Base da Propina: 
colocar 156€ para Laboral e 146€ para Pós-laboral</t>
        </r>
      </text>
    </comment>
    <comment ref="I24" authorId="0" shapeId="0" xr:uid="{47A9D0F8-04A0-4D2C-86EB-DF4757391C6B}">
      <text>
        <r>
          <rPr>
            <sz val="9"/>
            <color indexed="81"/>
            <rFont val="Arial Narrow"/>
            <family val="2"/>
          </rPr>
          <t>Certificar-se de que o valor que vai colocar está de acordo com a informação prestada</t>
        </r>
      </text>
    </comment>
    <comment ref="A26" authorId="0" shapeId="0" xr:uid="{EFA873CE-EA8E-4EAD-BFB3-36C5CF7B582C}">
      <text>
        <r>
          <rPr>
            <sz val="9"/>
            <color indexed="81"/>
            <rFont val="Tahoma"/>
            <family val="2"/>
          </rPr>
          <t>O resultado deste simular não traduz o resultado final da Bolsa de Formação a Atribuir</t>
        </r>
      </text>
    </comment>
    <comment ref="A28" authorId="0" shapeId="0" xr:uid="{B6096C3D-829F-4005-933C-082FBF7FC6AC}">
      <text>
        <r>
          <rPr>
            <sz val="9"/>
            <color indexed="81"/>
            <rFont val="Tahoma"/>
            <family val="2"/>
          </rPr>
          <t>O resultado deste simular não traduz o resultado final da Bolsa de Formação a Atribuir</t>
        </r>
      </text>
    </comment>
    <comment ref="A30" authorId="0" shapeId="0" xr:uid="{EE3AF389-CA97-4033-9FFD-202045EC4644}">
      <text>
        <r>
          <rPr>
            <sz val="9"/>
            <color indexed="81"/>
            <rFont val="Tahoma"/>
            <family val="2"/>
          </rPr>
          <t>É o resultado do Valor Total do Apoio a conceder no âmbito da Bolsa de Formação</t>
        </r>
      </text>
    </comment>
  </commentList>
</comments>
</file>

<file path=xl/sharedStrings.xml><?xml version="1.0" encoding="utf-8"?>
<sst xmlns="http://schemas.openxmlformats.org/spreadsheetml/2006/main" count="38" uniqueCount="37">
  <si>
    <t>SIMULADOR BOLSA de ESTUDO para o TEEF</t>
  </si>
  <si>
    <t>(Preencher apenas os campos a amarelo)</t>
  </si>
  <si>
    <t>Nome:</t>
  </si>
  <si>
    <t>Data:</t>
  </si>
  <si>
    <t>a) Rendimentos:</t>
  </si>
  <si>
    <t>Atribuição de Pontos:</t>
  </si>
  <si>
    <t>Rendimento Anual</t>
  </si>
  <si>
    <t>Número de elementos do Agregado Familiar</t>
  </si>
  <si>
    <t>Rendimento Per Capita Mensal</t>
  </si>
  <si>
    <t>b) Dimensão do Agregado Familiar:</t>
  </si>
  <si>
    <t>N.º de pessoas do agregado familiar</t>
  </si>
  <si>
    <t>Resultado da Bolsa de Formação</t>
  </si>
  <si>
    <t>% da Bolsa a Atribuir</t>
  </si>
  <si>
    <t>N.º de Propinas</t>
  </si>
  <si>
    <t>Valor Base da Propina</t>
  </si>
  <si>
    <t>Desconto a atribuir na Propina</t>
  </si>
  <si>
    <t>Valor Final da Propina com o Desconto</t>
  </si>
  <si>
    <t>Valor total da Bolsa a Atribuir</t>
  </si>
  <si>
    <t>Quando terminar o preenchimento e verificar o resultado, grave o ficheiro com o seu nome e envie para a delegação na qual vai apresentar o pedido de bolsa juntamente com os seguintes documentos:</t>
  </si>
  <si>
    <t>a. Apresentação do Documento de Identificação (CC ou BI) □</t>
  </si>
  <si>
    <t>b. Declaração emitida pela Junta de Freguesia da área da residência, na qual deverá constar inequivocamente a composição do agregado familiar □</t>
  </si>
  <si>
    <t>c. Cópia da última nota de liquidação de impostos sobre o rendimento, referente a todos os elementos do agregado familiar □</t>
  </si>
  <si>
    <t>d. Certidão emitida pela Repartição de Finanças onde se declara que o agregado familiar está isento da apresentação de declaração de rendimentos, se for caso disso □</t>
  </si>
  <si>
    <t>e. Certidão emitida pelos serviços de Segurança Social, onde se certifique o valor dos abonos e pensões atribuídos a membros do agregado familiar, se for caso disso □</t>
  </si>
  <si>
    <t>f. Certificado demonstrativo do aproveitamento escolar obtido no 12º ano ou grau académico superior (ex.: licenciatura) □</t>
  </si>
  <si>
    <t>g. Declaração, sobre compromisso de honra, assinada pelo encarregado de educação ou pelo candidato, quando maior de idade, em como tomou conhecimento do teor do presente regulamento e ficou ciente das obrigações nele constantes □</t>
  </si>
  <si>
    <t>A apresentação da candidatura deverá ocorrer no prazo máximo de 10 dias após o início do curso que pretende frequentar.</t>
  </si>
  <si>
    <t>SMN</t>
  </si>
  <si>
    <t>pontos RPM</t>
  </si>
  <si>
    <t>valor</t>
  </si>
  <si>
    <t>Lim inf</t>
  </si>
  <si>
    <t>Pontos</t>
  </si>
  <si>
    <t>pontos agregado fam</t>
  </si>
  <si>
    <t>nr de agrgd</t>
  </si>
  <si>
    <t>pontos</t>
  </si>
  <si>
    <t>% bolsa</t>
  </si>
  <si>
    <t>percentagem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</si>
</sst>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indexed="81"/>
      <name val="Tahoma"/>
      <family val="2"/>
    </font>
    <font>
      <sz val="9"/>
      <color indexed="81"/>
      <name val="Arial Narrow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5" fontId="2" fillId="2" borderId="0" xfId="0" applyNumberFormat="1" applyFont="1" applyFill="1" applyAlignment="1" applyProtection="1">
      <alignment vertical="center"/>
      <protection locked="0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164" fontId="2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0" fontId="3" fillId="3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 applyProtection="1">
      <alignment horizontal="center" vertical="center"/>
      <protection locked="0"/>
    </xf>
    <xf numFmtId="164" fontId="3" fillId="3" borderId="0" xfId="0" applyNumberFormat="1" applyFont="1" applyFill="1" applyAlignment="1">
      <alignment horizontal="center" vertical="center"/>
    </xf>
    <xf numFmtId="10" fontId="0" fillId="0" borderId="0" xfId="0" applyNumberFormat="1"/>
    <xf numFmtId="9" fontId="0" fillId="0" borderId="0" xfId="0" applyNumberFormat="1"/>
    <xf numFmtId="165" fontId="0" fillId="0" borderId="0" xfId="0" applyNumberFormat="1"/>
    <xf numFmtId="0" fontId="2" fillId="3" borderId="0" xfId="0" applyFont="1" applyFill="1" applyAlignment="1">
      <alignment horizontal="center"/>
    </xf>
    <xf numFmtId="164" fontId="0" fillId="2" borderId="0" xfId="0" applyNumberFormat="1" applyFill="1" applyAlignment="1" applyProtection="1">
      <alignment vertical="center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 applyProtection="1">
      <alignment horizontal="left" vertical="center"/>
      <protection locked="0"/>
    </xf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25515</xdr:rowOff>
    </xdr:from>
    <xdr:to>
      <xdr:col>1</xdr:col>
      <xdr:colOff>365692</xdr:colOff>
      <xdr:row>2</xdr:row>
      <xdr:rowOff>45483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39FBC81-AEDA-428D-B822-3B00A905F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515"/>
          <a:ext cx="978013" cy="39416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804DAD-E726-4917-A7A1-279058A8DB41}" name="Table1" displayName="Table1" ref="D7:F13" totalsRowShown="0">
  <autoFilter ref="D7:F13" xr:uid="{88804DAD-E726-4917-A7A1-279058A8DB41}"/>
  <tableColumns count="3">
    <tableColumn id="1" xr3:uid="{28D18331-EF04-49FB-A1DF-4D90F4C20532}" name="valor" dataDxfId="1">
      <calculatedColumnFormula>$E$4*0.01*Table1[[#This Row],[Lim inf]]+1</calculatedColumnFormula>
    </tableColumn>
    <tableColumn id="2" xr3:uid="{59B3C3AF-DEE3-4E22-8806-6E9076AA3830}" name="Lim inf"/>
    <tableColumn id="3" xr3:uid="{E2F58FCF-C26D-432E-8DC2-96049EBC1AA6}" name="Ponto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76DAA56-338E-47BB-AFE6-6EA345A10BC5}" name="Table2" displayName="Table2" ref="E3:E4" totalsRowShown="0">
  <autoFilter ref="E3:E4" xr:uid="{F76DAA56-338E-47BB-AFE6-6EA345A10BC5}"/>
  <tableColumns count="1">
    <tableColumn id="1" xr3:uid="{D8DEF922-2B46-4A90-80C5-A73AD5E52805}" name="SM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B06420D-3BEA-42B2-BDC9-F240F4CF837A}" name="Table14" displayName="Table14" ref="D16:E20" totalsRowShown="0">
  <autoFilter ref="D16:E20" xr:uid="{6B06420D-3BEA-42B2-BDC9-F240F4CF837A}"/>
  <tableColumns count="2">
    <tableColumn id="1" xr3:uid="{57D1361B-A65D-4F34-9689-5ADD0A223CD1}" name="nr de agrgd" dataDxfId="0"/>
    <tableColumn id="2" xr3:uid="{FA7DC4D2-1E7E-4EDD-A1B3-EE65A42BE3E0}" name="ponto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6B5FC79-5E64-4A43-8697-29923EDA7605}" name="Table4" displayName="Table4" ref="D24:E29" totalsRowShown="0">
  <autoFilter ref="D24:E29" xr:uid="{66B5FC79-5E64-4A43-8697-29923EDA7605}"/>
  <tableColumns count="2">
    <tableColumn id="1" xr3:uid="{19F697AD-1A72-4E9C-A39E-D2E5D2EC07AB}" name="pontos"/>
    <tableColumn id="2" xr3:uid="{D23DEB0F-F929-4CFF-8424-16C88E34AD0B}" name="percentage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42"/>
  <sheetViews>
    <sheetView tabSelected="1" view="pageBreakPreview" zoomScaleNormal="100" zoomScaleSheetLayoutView="100" workbookViewId="0">
      <selection activeCell="I24" sqref="I24"/>
    </sheetView>
  </sheetViews>
  <sheetFormatPr defaultRowHeight="14.3" x14ac:dyDescent="0.25"/>
  <cols>
    <col min="7" max="7" width="12" bestFit="1" customWidth="1"/>
  </cols>
  <sheetData>
    <row r="1" spans="1:10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6.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6.5" x14ac:dyDescent="0.25">
      <c r="A4" s="1"/>
      <c r="B4" s="1"/>
      <c r="C4" s="1"/>
      <c r="D4" s="1"/>
      <c r="E4" s="1"/>
      <c r="F4" s="1"/>
      <c r="G4" s="1"/>
      <c r="H4" s="2"/>
      <c r="I4" s="2"/>
      <c r="J4" s="2"/>
    </row>
    <row r="5" spans="1:10" ht="16.5" x14ac:dyDescent="0.25">
      <c r="A5" s="2" t="s">
        <v>2</v>
      </c>
      <c r="B5" s="22"/>
      <c r="C5" s="22"/>
      <c r="D5" s="22"/>
      <c r="E5" s="22"/>
      <c r="F5" s="22"/>
      <c r="G5" s="22"/>
      <c r="H5" s="2"/>
      <c r="I5" s="2" t="s">
        <v>3</v>
      </c>
      <c r="J5" s="3"/>
    </row>
    <row r="6" spans="1:10" ht="16.5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4" t="s">
        <v>4</v>
      </c>
      <c r="B7" s="4"/>
      <c r="C7" s="4"/>
      <c r="D7" s="4"/>
      <c r="E7" s="4"/>
      <c r="F7" s="4"/>
      <c r="G7" s="4"/>
      <c r="H7" s="2"/>
      <c r="I7" s="4" t="s">
        <v>5</v>
      </c>
      <c r="J7" s="4"/>
    </row>
    <row r="8" spans="1:10" ht="16.5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6.5" x14ac:dyDescent="0.25">
      <c r="A9" s="2" t="s">
        <v>6</v>
      </c>
      <c r="B9" s="2"/>
      <c r="C9" s="2"/>
      <c r="D9" s="2"/>
      <c r="E9" s="2"/>
      <c r="F9" s="2"/>
      <c r="G9" s="17"/>
      <c r="H9" s="2"/>
      <c r="I9" s="2"/>
      <c r="J9" s="2"/>
    </row>
    <row r="10" spans="1:10" x14ac:dyDescent="0.25">
      <c r="A10" s="2" t="s">
        <v>7</v>
      </c>
      <c r="B10" s="2"/>
      <c r="C10" s="2"/>
      <c r="D10" s="2"/>
      <c r="E10" s="2"/>
      <c r="F10" s="2"/>
      <c r="G10" s="5"/>
      <c r="H10" s="2"/>
      <c r="I10" s="2"/>
      <c r="J10" s="2"/>
    </row>
    <row r="11" spans="1:10" ht="16.5" x14ac:dyDescent="0.25">
      <c r="A11" s="2" t="s">
        <v>8</v>
      </c>
      <c r="B11" s="2"/>
      <c r="C11" s="2"/>
      <c r="D11" s="2"/>
      <c r="E11" s="2"/>
      <c r="F11" s="2"/>
      <c r="G11" s="6" t="e">
        <f>G9/12/G10</f>
        <v>#DIV/0!</v>
      </c>
      <c r="H11" s="2"/>
      <c r="I11" s="7" t="e">
        <f>VLOOKUP(G11,Table1[#All],3)</f>
        <v>#DIV/0!</v>
      </c>
      <c r="J11" s="2"/>
    </row>
    <row r="12" spans="1:10" ht="16.5" x14ac:dyDescent="0.25">
      <c r="A12" s="2"/>
      <c r="B12" s="2"/>
      <c r="C12" s="2"/>
      <c r="D12" s="2"/>
      <c r="E12" s="2"/>
      <c r="F12" s="2"/>
      <c r="G12" s="2"/>
      <c r="H12" s="2"/>
      <c r="I12" s="8"/>
      <c r="J12" s="2"/>
    </row>
    <row r="13" spans="1:10" ht="16.5" x14ac:dyDescent="0.25">
      <c r="A13" s="2"/>
      <c r="B13" s="2"/>
      <c r="C13" s="2"/>
      <c r="D13" s="2"/>
      <c r="E13" s="2"/>
      <c r="F13" s="2"/>
      <c r="G13" s="2"/>
      <c r="H13" s="2"/>
      <c r="I13" s="8"/>
      <c r="J13" s="2"/>
    </row>
    <row r="14" spans="1:10" x14ac:dyDescent="0.25">
      <c r="A14" s="4" t="s">
        <v>9</v>
      </c>
      <c r="B14" s="4"/>
      <c r="C14" s="4"/>
      <c r="D14" s="4"/>
      <c r="E14" s="4"/>
      <c r="F14" s="4"/>
      <c r="G14" s="4"/>
      <c r="H14" s="2"/>
      <c r="I14" s="8"/>
      <c r="J14" s="2"/>
    </row>
    <row r="15" spans="1:10" ht="16.5" x14ac:dyDescent="0.25">
      <c r="A15" s="2"/>
      <c r="B15" s="2"/>
      <c r="C15" s="2"/>
      <c r="D15" s="2"/>
      <c r="E15" s="2"/>
      <c r="F15" s="2"/>
      <c r="G15" s="2"/>
      <c r="H15" s="2"/>
      <c r="I15" s="8"/>
      <c r="J15" s="2"/>
    </row>
    <row r="16" spans="1:10" x14ac:dyDescent="0.25">
      <c r="A16" s="2" t="s">
        <v>10</v>
      </c>
      <c r="B16" s="2"/>
      <c r="C16" s="2"/>
      <c r="D16" s="2"/>
      <c r="E16" s="2"/>
      <c r="F16" s="2"/>
      <c r="G16" s="16">
        <f>G10</f>
        <v>0</v>
      </c>
      <c r="H16" s="2"/>
      <c r="I16" s="7" t="e">
        <f>VLOOKUP(G16,Table14[#All],2)</f>
        <v>#N/A</v>
      </c>
      <c r="J16" s="2"/>
    </row>
    <row r="17" spans="1:10" ht="16.5" x14ac:dyDescent="0.25">
      <c r="A17" s="2"/>
      <c r="B17" s="2"/>
      <c r="C17" s="2"/>
      <c r="D17" s="2"/>
      <c r="E17" s="2"/>
      <c r="F17" s="2"/>
      <c r="G17" s="2"/>
      <c r="H17" s="2"/>
      <c r="I17" s="8"/>
      <c r="J17" s="2"/>
    </row>
    <row r="18" spans="1:10" x14ac:dyDescent="0.25">
      <c r="A18" s="4" t="s">
        <v>11</v>
      </c>
      <c r="B18" s="4"/>
      <c r="C18" s="4"/>
      <c r="D18" s="4"/>
      <c r="E18" s="4"/>
      <c r="F18" s="4"/>
      <c r="G18" s="4"/>
      <c r="H18" s="2"/>
      <c r="I18" s="9" t="e">
        <f>SUM(I11+I16)</f>
        <v>#DIV/0!</v>
      </c>
      <c r="J18" s="2"/>
    </row>
    <row r="19" spans="1:10" ht="14.9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6.5" x14ac:dyDescent="0.25">
      <c r="A20" s="4" t="s">
        <v>12</v>
      </c>
      <c r="B20" s="4"/>
      <c r="C20" s="4"/>
      <c r="D20" s="4"/>
      <c r="E20" s="4"/>
      <c r="F20" s="4"/>
      <c r="G20" s="4"/>
      <c r="H20" s="2"/>
      <c r="I20" s="10" t="e">
        <f>VLOOKUP(I18,Table4[#All],2)</f>
        <v>#DIV/0!</v>
      </c>
      <c r="J20" s="1"/>
    </row>
    <row r="21" spans="1:10" ht="14.9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4" t="s">
        <v>13</v>
      </c>
      <c r="B22" s="4"/>
      <c r="C22" s="4"/>
      <c r="D22" s="4"/>
      <c r="E22" s="4"/>
      <c r="F22" s="4"/>
      <c r="G22" s="4"/>
      <c r="H22" s="2"/>
      <c r="I22" s="5"/>
      <c r="J22" s="1"/>
    </row>
    <row r="23" spans="1:10" ht="14.9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6.5" x14ac:dyDescent="0.25">
      <c r="A24" s="4" t="s">
        <v>14</v>
      </c>
      <c r="B24" s="4"/>
      <c r="C24" s="4"/>
      <c r="D24" s="4"/>
      <c r="E24" s="4"/>
      <c r="F24" s="4"/>
      <c r="G24" s="4"/>
      <c r="H24" s="2"/>
      <c r="I24" s="11"/>
      <c r="J24" s="1"/>
    </row>
    <row r="25" spans="1:10" ht="14.9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6.5" x14ac:dyDescent="0.25">
      <c r="A26" s="4" t="s">
        <v>15</v>
      </c>
      <c r="B26" s="4"/>
      <c r="C26" s="4"/>
      <c r="D26" s="4"/>
      <c r="E26" s="4"/>
      <c r="F26" s="4"/>
      <c r="G26" s="4"/>
      <c r="H26" s="2"/>
      <c r="I26" s="12" t="e">
        <f>I24*I20</f>
        <v>#DIV/0!</v>
      </c>
      <c r="J26" s="1"/>
    </row>
    <row r="27" spans="1:10" ht="14.9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6.5" x14ac:dyDescent="0.25">
      <c r="A28" s="4" t="s">
        <v>16</v>
      </c>
      <c r="B28" s="4"/>
      <c r="C28" s="4"/>
      <c r="D28" s="4"/>
      <c r="E28" s="4"/>
      <c r="F28" s="4"/>
      <c r="G28" s="4"/>
      <c r="H28" s="2"/>
      <c r="I28" s="12" t="e">
        <f>I24-I26</f>
        <v>#DIV/0!</v>
      </c>
      <c r="J28" s="1"/>
    </row>
    <row r="29" spans="1:10" ht="14.9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6.5" x14ac:dyDescent="0.25">
      <c r="A30" s="4" t="s">
        <v>17</v>
      </c>
      <c r="B30" s="4"/>
      <c r="C30" s="4"/>
      <c r="D30" s="4"/>
      <c r="E30" s="4"/>
      <c r="F30" s="4"/>
      <c r="G30" s="4"/>
      <c r="H30" s="2"/>
      <c r="I30" s="12" t="e">
        <f>I22*I26</f>
        <v>#DIV/0!</v>
      </c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95" customHeight="1" x14ac:dyDescent="0.25">
      <c r="A32" s="18" t="s">
        <v>18</v>
      </c>
      <c r="B32" s="18"/>
      <c r="C32" s="18"/>
      <c r="D32" s="18"/>
      <c r="E32" s="18"/>
      <c r="F32" s="18"/>
      <c r="G32" s="18"/>
      <c r="H32" s="18"/>
      <c r="I32" s="18"/>
      <c r="J32" s="18"/>
    </row>
    <row r="33" spans="1:10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25" customHeight="1" x14ac:dyDescent="0.25">
      <c r="A34" s="18" t="s">
        <v>19</v>
      </c>
      <c r="B34" s="18"/>
      <c r="C34" s="18"/>
      <c r="D34" s="18"/>
      <c r="E34" s="18"/>
      <c r="F34" s="18"/>
      <c r="G34" s="18"/>
      <c r="H34" s="18"/>
      <c r="I34" s="18"/>
      <c r="J34" s="18"/>
    </row>
    <row r="35" spans="1:10" ht="25" customHeight="1" x14ac:dyDescent="0.25">
      <c r="A35" s="18" t="s">
        <v>20</v>
      </c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25" customHeight="1" x14ac:dyDescent="0.25">
      <c r="A36" s="18" t="s">
        <v>21</v>
      </c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25" customHeight="1" x14ac:dyDescent="0.25">
      <c r="A37" s="18" t="s">
        <v>22</v>
      </c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25" customHeight="1" x14ac:dyDescent="0.25">
      <c r="A38" s="18" t="s">
        <v>23</v>
      </c>
      <c r="B38" s="18"/>
      <c r="C38" s="18"/>
      <c r="D38" s="18"/>
      <c r="E38" s="18"/>
      <c r="F38" s="18"/>
      <c r="G38" s="18"/>
      <c r="H38" s="18"/>
      <c r="I38" s="18"/>
      <c r="J38" s="18"/>
    </row>
    <row r="39" spans="1:10" ht="25" customHeight="1" x14ac:dyDescent="0.25">
      <c r="A39" s="18" t="s">
        <v>24</v>
      </c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36.700000000000003" customHeight="1" x14ac:dyDescent="0.25">
      <c r="A40" s="18" t="s">
        <v>25</v>
      </c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6.5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25" customHeight="1" x14ac:dyDescent="0.25">
      <c r="A42" s="18" t="s">
        <v>26</v>
      </c>
      <c r="B42" s="18"/>
      <c r="C42" s="18"/>
      <c r="D42" s="18"/>
      <c r="E42" s="18"/>
      <c r="F42" s="18"/>
      <c r="G42" s="18"/>
      <c r="H42" s="18"/>
      <c r="I42" s="18"/>
      <c r="J42" s="18"/>
    </row>
  </sheetData>
  <sheetProtection algorithmName="SHA-512" hashValue="wEP5Pbcyzl4Cgi8jkOq08dEbxZ1Snsb0DVNV3lNmCf2e6WpIC3EvVoXVD1AnfAOHlTtukINMisNPvmGvF3DIRg==" saltValue="J3JYaxpWL/WY/Kn7mfGaBA==" spinCount="100000" sheet="1" insertRows="0" insertHyperlinks="0"/>
  <protectedRanges>
    <protectedRange sqref="I24" name="Valor Propina"/>
    <protectedRange sqref="I22" name="Nr de propinas"/>
    <protectedRange sqref="G10" name="Tamanho Agregado Familiar"/>
    <protectedRange sqref="G9" name="Rendimento Anual"/>
    <protectedRange sqref="J5" name="Data"/>
    <protectedRange sqref="B5" name="Nome"/>
  </protectedRanges>
  <mergeCells count="13">
    <mergeCell ref="A1:J2"/>
    <mergeCell ref="A3:J3"/>
    <mergeCell ref="B5:G5"/>
    <mergeCell ref="A35:J35"/>
    <mergeCell ref="A36:J36"/>
    <mergeCell ref="A42:J42"/>
    <mergeCell ref="A40:J40"/>
    <mergeCell ref="A41:J41"/>
    <mergeCell ref="A34:J34"/>
    <mergeCell ref="A32:J33"/>
    <mergeCell ref="A37:J37"/>
    <mergeCell ref="A38:J38"/>
    <mergeCell ref="A39:J39"/>
  </mergeCells>
  <pageMargins left="0.7" right="0.7" top="0.75" bottom="0.75" header="0.3" footer="0.3"/>
  <pageSetup paperSize="9" scale="95" orientation="portrait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D0EC3-CFE5-4B01-9792-AC5444DF926B}">
  <sheetPr codeName="Sheet2"/>
  <dimension ref="D3:F29"/>
  <sheetViews>
    <sheetView workbookViewId="0">
      <selection activeCell="K29" sqref="K29"/>
    </sheetView>
  </sheetViews>
  <sheetFormatPr defaultRowHeight="14.3" x14ac:dyDescent="0.25"/>
  <cols>
    <col min="4" max="4" width="9.25" customWidth="1"/>
    <col min="5" max="5" width="14.875" customWidth="1"/>
  </cols>
  <sheetData>
    <row r="3" spans="4:6" x14ac:dyDescent="0.25">
      <c r="E3" t="s">
        <v>27</v>
      </c>
    </row>
    <row r="4" spans="4:6" x14ac:dyDescent="0.25">
      <c r="E4">
        <v>820</v>
      </c>
    </row>
    <row r="6" spans="4:6" x14ac:dyDescent="0.25">
      <c r="D6" t="s">
        <v>28</v>
      </c>
    </row>
    <row r="7" spans="4:6" x14ac:dyDescent="0.25">
      <c r="D7" t="s">
        <v>29</v>
      </c>
      <c r="E7" t="s">
        <v>30</v>
      </c>
      <c r="F7" t="s">
        <v>31</v>
      </c>
    </row>
    <row r="8" spans="4:6" x14ac:dyDescent="0.25">
      <c r="D8">
        <v>0</v>
      </c>
      <c r="F8">
        <v>40</v>
      </c>
    </row>
    <row r="9" spans="4:6" x14ac:dyDescent="0.25">
      <c r="D9">
        <f>$E$4*0.01*Table1[[#This Row],[Lim inf]]+1</f>
        <v>1</v>
      </c>
      <c r="E9">
        <v>0</v>
      </c>
      <c r="F9">
        <v>40</v>
      </c>
    </row>
    <row r="10" spans="4:6" x14ac:dyDescent="0.25">
      <c r="D10">
        <f>$E$4*0.01*Table1[[#This Row],[Lim inf]]+1</f>
        <v>288</v>
      </c>
      <c r="E10">
        <v>35</v>
      </c>
      <c r="F10">
        <v>35</v>
      </c>
    </row>
    <row r="11" spans="4:6" x14ac:dyDescent="0.25">
      <c r="D11">
        <f>$E$4*0.01*Table1[[#This Row],[Lim inf]]+1</f>
        <v>369.99999999999994</v>
      </c>
      <c r="E11">
        <v>45</v>
      </c>
      <c r="F11">
        <v>25</v>
      </c>
    </row>
    <row r="12" spans="4:6" x14ac:dyDescent="0.25">
      <c r="D12">
        <f>$E$4*0.01*Table1[[#This Row],[Lim inf]]+1</f>
        <v>410.99999999999994</v>
      </c>
      <c r="E12">
        <v>50</v>
      </c>
      <c r="F12">
        <v>20</v>
      </c>
    </row>
    <row r="13" spans="4:6" x14ac:dyDescent="0.25">
      <c r="D13">
        <f>$E$4*0.01*Table1[[#This Row],[Lim inf]]+1</f>
        <v>492.99999999999994</v>
      </c>
      <c r="E13">
        <v>60</v>
      </c>
      <c r="F13">
        <v>0</v>
      </c>
    </row>
    <row r="15" spans="4:6" x14ac:dyDescent="0.25">
      <c r="D15" t="s">
        <v>32</v>
      </c>
    </row>
    <row r="16" spans="4:6" x14ac:dyDescent="0.25">
      <c r="D16" t="s">
        <v>33</v>
      </c>
      <c r="E16" t="s">
        <v>34</v>
      </c>
    </row>
    <row r="17" spans="4:5" x14ac:dyDescent="0.25">
      <c r="D17">
        <v>1</v>
      </c>
      <c r="E17">
        <v>15</v>
      </c>
    </row>
    <row r="18" spans="4:5" x14ac:dyDescent="0.25">
      <c r="D18">
        <v>5</v>
      </c>
      <c r="E18">
        <v>20</v>
      </c>
    </row>
    <row r="19" spans="4:5" x14ac:dyDescent="0.25">
      <c r="D19">
        <v>8</v>
      </c>
      <c r="E19">
        <v>25</v>
      </c>
    </row>
    <row r="20" spans="4:5" x14ac:dyDescent="0.25">
      <c r="D20">
        <v>11</v>
      </c>
      <c r="E20">
        <v>30</v>
      </c>
    </row>
    <row r="23" spans="4:5" x14ac:dyDescent="0.25">
      <c r="D23" t="s">
        <v>35</v>
      </c>
    </row>
    <row r="24" spans="4:5" x14ac:dyDescent="0.25">
      <c r="D24" t="s">
        <v>34</v>
      </c>
      <c r="E24" t="s">
        <v>36</v>
      </c>
    </row>
    <row r="25" spans="4:5" x14ac:dyDescent="0.25">
      <c r="D25">
        <v>0</v>
      </c>
      <c r="E25" s="13">
        <v>0</v>
      </c>
    </row>
    <row r="26" spans="4:5" x14ac:dyDescent="0.25">
      <c r="D26">
        <v>16</v>
      </c>
      <c r="E26" s="15">
        <v>0.125</v>
      </c>
    </row>
    <row r="27" spans="4:5" x14ac:dyDescent="0.25">
      <c r="D27">
        <v>45</v>
      </c>
      <c r="E27" s="14">
        <v>0.25</v>
      </c>
    </row>
    <row r="28" spans="4:5" x14ac:dyDescent="0.25">
      <c r="D28">
        <v>55</v>
      </c>
      <c r="E28" s="13">
        <v>0.375</v>
      </c>
    </row>
    <row r="29" spans="4:5" x14ac:dyDescent="0.25">
      <c r="D29">
        <v>60</v>
      </c>
      <c r="E29" s="14">
        <v>0.5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2c2799-2ab2-4ffd-8d2a-c1cd1a530157" xsi:nil="true"/>
    <lcf76f155ced4ddcb4097134ff3c332f xmlns="2cec1dc4-bc7e-45bf-bb3d-72dc3363482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E28260C1121B4BAB91D7E172CAB61C" ma:contentTypeVersion="18" ma:contentTypeDescription="Create a new document." ma:contentTypeScope="" ma:versionID="76c4eaea0661498dd56d3bf6304d81df">
  <xsd:schema xmlns:xsd="http://www.w3.org/2001/XMLSchema" xmlns:xs="http://www.w3.org/2001/XMLSchema" xmlns:p="http://schemas.microsoft.com/office/2006/metadata/properties" xmlns:ns2="2cec1dc4-bc7e-45bf-bb3d-72dc33634823" xmlns:ns3="022c2799-2ab2-4ffd-8d2a-c1cd1a530157" targetNamespace="http://schemas.microsoft.com/office/2006/metadata/properties" ma:root="true" ma:fieldsID="27e8eb68b90476b0a174adda75141026" ns2:_="" ns3:_="">
    <xsd:import namespace="2cec1dc4-bc7e-45bf-bb3d-72dc33634823"/>
    <xsd:import namespace="022c2799-2ab2-4ffd-8d2a-c1cd1a5301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c1dc4-bc7e-45bf-bb3d-72dc336348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6392fef-2d98-47f8-b90e-6d7d9562f7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c2799-2ab2-4ffd-8d2a-c1cd1a53015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eaa24dd-4e0c-4d27-afac-9147c0a67620}" ma:internalName="TaxCatchAll" ma:showField="CatchAllData" ma:web="022c2799-2ab2-4ffd-8d2a-c1cd1a5301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C924A2-C4F1-4F74-BDC6-62769F437480}">
  <ds:schemaRefs>
    <ds:schemaRef ds:uri="http://www.w3.org/XML/1998/namespace"/>
    <ds:schemaRef ds:uri="http://schemas.microsoft.com/office/2006/documentManagement/types"/>
    <ds:schemaRef ds:uri="2cec1dc4-bc7e-45bf-bb3d-72dc33634823"/>
    <ds:schemaRef ds:uri="http://purl.org/dc/dcmitype/"/>
    <ds:schemaRef ds:uri="http://purl.org/dc/elements/1.1/"/>
    <ds:schemaRef ds:uri="http://schemas.openxmlformats.org/package/2006/metadata/core-properties"/>
    <ds:schemaRef ds:uri="022c2799-2ab2-4ffd-8d2a-c1cd1a530157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99D1304-7A4C-45B8-92A8-F553031BAF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ec1dc4-bc7e-45bf-bb3d-72dc33634823"/>
    <ds:schemaRef ds:uri="022c2799-2ab2-4ffd-8d2a-c1cd1a5301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581503-91AC-4B23-8EB9-A510E6E65D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Folha1</vt:lpstr>
      <vt:lpstr>Settings</vt:lpstr>
      <vt:lpstr>Folha1!Área_de_Impressão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CEFAD2</dc:creator>
  <cp:keywords/>
  <dc:description/>
  <cp:lastModifiedBy>Rita Figueiredo</cp:lastModifiedBy>
  <cp:revision/>
  <dcterms:created xsi:type="dcterms:W3CDTF">2015-06-05T18:19:34Z</dcterms:created>
  <dcterms:modified xsi:type="dcterms:W3CDTF">2024-04-22T11:26:54Z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0x010100DDE28260C1121B4BAB91D7E172CAB61C</vt:lpwstr>
  </property>
  <property fmtid="{D5CDD505-2E9C-101B-9397-08002B2CF9AE}" pid="3" name="MediaServiceImageTags">
    <vt:lpwstr/>
  </property>
</Properties>
</file>